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608" windowHeight="9432" activeTab="0"/>
  </bookViews>
  <sheets>
    <sheet name="Summary" sheetId="1" r:id="rId1"/>
    <sheet name="Annexure-A" sheetId="2" r:id="rId2"/>
    <sheet name="Annexure-B" sheetId="3" r:id="rId3"/>
    <sheet name="Annexure-C" sheetId="4" r:id="rId4"/>
    <sheet name="Annexure-D" sheetId="5" r:id="rId5"/>
    <sheet name="Annexure-E" sheetId="6" r:id="rId6"/>
  </sheets>
  <definedNames>
    <definedName name="_xlnm._FilterDatabase" localSheetId="0" hidden="1">'Summary'!$A$3:$Q$10</definedName>
  </definedNames>
  <calcPr fullCalcOnLoad="1"/>
</workbook>
</file>

<file path=xl/sharedStrings.xml><?xml version="1.0" encoding="utf-8"?>
<sst xmlns="http://schemas.openxmlformats.org/spreadsheetml/2006/main" count="77" uniqueCount="67">
  <si>
    <t>Formal Listing Date</t>
  </si>
  <si>
    <t>Total Amount Offered</t>
  </si>
  <si>
    <t>Amount Retained</t>
  </si>
  <si>
    <t>Pre-IPO</t>
  </si>
  <si>
    <t>IPO</t>
  </si>
  <si>
    <t>Total</t>
  </si>
  <si>
    <t>First Oil &amp; Gas Securitization Ltd.</t>
  </si>
  <si>
    <t>Chanda Oil &amp; Gas Securitization Company Ltd.</t>
  </si>
  <si>
    <t xml:space="preserve">Niamat Basal Oil &amp; Gas Securitization Co. Ltd. </t>
  </si>
  <si>
    <t>Securetel SPV Limited</t>
  </si>
  <si>
    <t>Financial Receiveables Securitization Co. Ltd.</t>
  </si>
  <si>
    <t>Class-A</t>
  </si>
  <si>
    <t>Class-B</t>
  </si>
  <si>
    <t>Purpose</t>
  </si>
  <si>
    <t>Assets Securitized</t>
  </si>
  <si>
    <t>Rating</t>
  </si>
  <si>
    <t>Security</t>
  </si>
  <si>
    <t>Trustee</t>
  </si>
  <si>
    <t>Zaver Petroleum Corporation Ltd (ZPCL)</t>
  </si>
  <si>
    <t>Tenor
(Years)</t>
  </si>
  <si>
    <t>Faysal Bank Limited</t>
  </si>
  <si>
    <t>Redeemed</t>
  </si>
  <si>
    <t>Future Receivables of Orient Petroleum Inrorporated</t>
  </si>
  <si>
    <t>Orient Petroleum Incorporated.</t>
  </si>
  <si>
    <t xml:space="preserve">1)  Purchase of LPG Plant amounting to approximately Rs.720 million for the production of LPG at Naimat Basal and; 
2) other related expansion facilities amounting to approximately Rs.480 million at the Concession Areas which shall mean Mirpur Khas Concession Area and Khipro Concession Area.
</t>
  </si>
  <si>
    <t>Future receivables of ZPCL</t>
  </si>
  <si>
    <t>Paktel Limited</t>
  </si>
  <si>
    <t>Present and Future receivables of Paktel Limited</t>
  </si>
  <si>
    <t>Primary Security-Hypothecation Charge on Purchased Receivables, rights and benefits of SPV under Sale and Purchase agreement, service agreement and under the guarantee executed by Millicom in favor of SPV.</t>
  </si>
  <si>
    <t>United Bank Limited</t>
  </si>
  <si>
    <t>Retiring existing loans of:
1) United Bank Limited: Rs. 750 Mn
2) Pakistan Kuwait Investment Company  (Pvt.) Limitid</t>
  </si>
  <si>
    <t>NBP Capital Limited</t>
  </si>
  <si>
    <t>Future Management Fees Receivables of a few of Funds of JS Abamco Limited.</t>
  </si>
  <si>
    <t>JS Abamco Limited</t>
  </si>
  <si>
    <t>Alfalah Securities (Pvt.) Limited.</t>
  </si>
  <si>
    <t>Primary Security-Hypothecation Charge on Future Receivables of Rs. 1,225,000,000/-</t>
  </si>
  <si>
    <t>Outstanding</t>
  </si>
  <si>
    <t>Name of Issuer</t>
  </si>
  <si>
    <t>Name of Originator</t>
  </si>
  <si>
    <t>Orient Petroleum Incorporated.(OPI)</t>
  </si>
  <si>
    <t>Rate</t>
  </si>
  <si>
    <t>Redemption Status as on June 30, 2010</t>
  </si>
  <si>
    <t>Chanda Oil &amp; Gas Securitization Company Ltd.(COGSCL)</t>
  </si>
  <si>
    <t>6 months KIBOR +2 %
(cap of 16% and floor of 8%)</t>
  </si>
  <si>
    <t>3 months KIBOR + 325 bps
(cap of 13% and floor of 8.95%)</t>
  </si>
  <si>
    <t>6 months KIBOR + 2.5 %
(cap of 13% and floor of 7.5%)</t>
  </si>
  <si>
    <t>First Dawood Investment Bank Limited (FDIBL)</t>
  </si>
  <si>
    <t>Subscription received against IPO</t>
  </si>
  <si>
    <t>S.No.</t>
  </si>
  <si>
    <t>A
(PACRA)</t>
  </si>
  <si>
    <t xml:space="preserve">SBP Discount Rate + 200 bps
(cap of 16% and floor of 11..5% for first year and 12% for second and third year)
</t>
  </si>
  <si>
    <t>SBP Discount Rate + 2.5 %
(cap of 14.5% and floor of 10.5%)</t>
  </si>
  <si>
    <t>1) Rs. 877 million will be paid to OPI by SPV for:
           -Retiring existing loan of Rs. 200 million by Union Bank Limited.
           -Developing a gas gathering network oand production facilities for oil &amp; gas in the Southern Region of Pakistan by Rs. 677 million.
2) Rs. 123 million will be utilized for creating a Reserve Fund for TFCs by SPV.</t>
  </si>
  <si>
    <t>Primary Security-Hypothecation Charge on Future Receivables of Rs. 1,272,921,148/-
Guaranteed Sales through Sale and Purchase Agreements with Attock Refinary Limited and Sui Northern Gas Pipelines alongwith Government of Pakistan.</t>
  </si>
  <si>
    <t>Transaction Structure</t>
  </si>
  <si>
    <t>A
(JCR-VIS)</t>
  </si>
  <si>
    <t>A+
(JCR-VIS)</t>
  </si>
  <si>
    <t>to utilize in core operations and for debt re-profiling.
Rs 700 million will be utilized to pay off debts and the rest (Rs. 300 million) will be utilized by ZPCL for meeting its development expenditure obligations of various fields.</t>
  </si>
  <si>
    <t xml:space="preserve">First Exclusive Hypothecation charge on the Future Receivables, Collection Account and Reserve Fund of Rs 1,550,000,000/-
Guaranteed Sales through Oil and Gas Sale Agreements between Attock Refinary Limited, Sui Northen Gas Pipelines Limited and LPG Companies with the President of Pakistan. </t>
  </si>
  <si>
    <t>Primary Security-Hypothecation Charge on Future Receivables of Rs. 1,641,507,576/-
Guaranteed Sales through Sale and Purchase Agreements with National Refinery Limited, Pakistan Refinery Limited and Sui Southern Gas Company Limited alongwith Government of Pakistan</t>
  </si>
  <si>
    <t>AA-
(PACRA)</t>
  </si>
  <si>
    <t xml:space="preserve"> For financing its strategic expansion, debt reprofiling and  growth initiatives.
-Capital Expenditure of Rs. 111.06 million;
-Repayment of Long-Term Loans of Rs. 316.165 million;
-Advertisement and Marketing Expense of Rs. 50 million; and 
-Working capital requirement of Rs. 223.08</t>
  </si>
  <si>
    <t>Annexure-A</t>
  </si>
  <si>
    <t>Annexure-B</t>
  </si>
  <si>
    <t>Annexure-C</t>
  </si>
  <si>
    <t>Annexure-D</t>
  </si>
  <si>
    <t>Annexure-E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</si>
</sst>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[$-409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5" fontId="2" fillId="33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2" fillId="33" borderId="25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horizontal="center" vertical="center" wrapText="1"/>
    </xf>
    <xf numFmtId="164" fontId="2" fillId="33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2" fillId="33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15</xdr:col>
      <xdr:colOff>600075</xdr:colOff>
      <xdr:row>30</xdr:row>
      <xdr:rowOff>28575</xdr:rowOff>
    </xdr:to>
    <xdr:pic>
      <xdr:nvPicPr>
        <xdr:cNvPr id="1" name="Picture 1" descr="Securet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7440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114300</xdr:rowOff>
    </xdr:from>
    <xdr:to>
      <xdr:col>12</xdr:col>
      <xdr:colOff>295275</xdr:colOff>
      <xdr:row>36</xdr:row>
      <xdr:rowOff>47625</xdr:rowOff>
    </xdr:to>
    <xdr:pic>
      <xdr:nvPicPr>
        <xdr:cNvPr id="1" name="Picture 1" descr="First Oil and G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54712">
          <a:off x="200025" y="685800"/>
          <a:ext cx="741045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0</xdr:rowOff>
    </xdr:from>
    <xdr:to>
      <xdr:col>10</xdr:col>
      <xdr:colOff>409575</xdr:colOff>
      <xdr:row>29</xdr:row>
      <xdr:rowOff>123825</xdr:rowOff>
    </xdr:to>
    <xdr:pic>
      <xdr:nvPicPr>
        <xdr:cNvPr id="1" name="Picture 1" descr="Chanda Oil and G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1950"/>
          <a:ext cx="64389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123825</xdr:rowOff>
    </xdr:from>
    <xdr:to>
      <xdr:col>7</xdr:col>
      <xdr:colOff>571500</xdr:colOff>
      <xdr:row>32</xdr:row>
      <xdr:rowOff>104775</xdr:rowOff>
    </xdr:to>
    <xdr:pic>
      <xdr:nvPicPr>
        <xdr:cNvPr id="1" name="Picture 1" descr="Naimat Bas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83870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14</xdr:col>
      <xdr:colOff>542925</xdr:colOff>
      <xdr:row>33</xdr:row>
      <xdr:rowOff>85725</xdr:rowOff>
    </xdr:to>
    <xdr:pic>
      <xdr:nvPicPr>
        <xdr:cNvPr id="1" name="Picture 1" descr="Financial Receivable Securitizat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90773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55" zoomScaleNormal="70" zoomScaleSheetLayoutView="55" zoomScalePageLayoutView="55" workbookViewId="0" topLeftCell="A1">
      <selection activeCell="AD6" sqref="AD6"/>
    </sheetView>
  </sheetViews>
  <sheetFormatPr defaultColWidth="9.140625" defaultRowHeight="15"/>
  <cols>
    <col min="1" max="1" width="10.00390625" style="0" customWidth="1"/>
    <col min="2" max="2" width="38.8515625" style="0" customWidth="1"/>
    <col min="3" max="3" width="27.7109375" style="0" bestFit="1" customWidth="1"/>
    <col min="4" max="4" width="20.00390625" style="0" customWidth="1"/>
    <col min="5" max="5" width="64.00390625" style="0" customWidth="1"/>
    <col min="6" max="6" width="18.140625" style="0" customWidth="1"/>
    <col min="7" max="7" width="39.00390625" style="0" customWidth="1"/>
    <col min="8" max="8" width="19.421875" style="0" customWidth="1"/>
    <col min="9" max="9" width="13.7109375" style="0" customWidth="1"/>
    <col min="10" max="10" width="18.140625" style="0" customWidth="1"/>
    <col min="11" max="11" width="22.7109375" style="0" customWidth="1"/>
    <col min="12" max="12" width="16.00390625" style="0" customWidth="1"/>
    <col min="13" max="13" width="14.8515625" style="0" customWidth="1"/>
    <col min="14" max="14" width="15.7109375" style="0" customWidth="1"/>
    <col min="15" max="15" width="20.57421875" style="0" customWidth="1"/>
    <col min="16" max="16" width="23.8515625" style="0" bestFit="1" customWidth="1"/>
    <col min="17" max="17" width="28.57421875" style="0" customWidth="1"/>
    <col min="18" max="18" width="29.8515625" style="0" customWidth="1"/>
  </cols>
  <sheetData>
    <row r="1" spans="1:18" ht="20.25" customHeight="1">
      <c r="A1" s="32" t="s">
        <v>48</v>
      </c>
      <c r="B1" s="34" t="s">
        <v>37</v>
      </c>
      <c r="C1" s="38" t="s">
        <v>38</v>
      </c>
      <c r="D1" s="38" t="s">
        <v>14</v>
      </c>
      <c r="E1" s="38" t="s">
        <v>13</v>
      </c>
      <c r="F1" s="38" t="s">
        <v>17</v>
      </c>
      <c r="G1" s="38" t="s">
        <v>16</v>
      </c>
      <c r="H1" s="36" t="s">
        <v>0</v>
      </c>
      <c r="I1" s="38" t="s">
        <v>19</v>
      </c>
      <c r="J1" s="38" t="s">
        <v>15</v>
      </c>
      <c r="K1" s="56" t="s">
        <v>40</v>
      </c>
      <c r="L1" s="60" t="s">
        <v>1</v>
      </c>
      <c r="M1" s="60"/>
      <c r="N1" s="60"/>
      <c r="O1" s="56" t="s">
        <v>47</v>
      </c>
      <c r="P1" s="38" t="s">
        <v>2</v>
      </c>
      <c r="Q1" s="38" t="s">
        <v>41</v>
      </c>
      <c r="R1" s="49" t="s">
        <v>54</v>
      </c>
    </row>
    <row r="2" spans="1:18" ht="47.25" customHeight="1">
      <c r="A2" s="33"/>
      <c r="B2" s="35"/>
      <c r="C2" s="39"/>
      <c r="D2" s="39"/>
      <c r="E2" s="39"/>
      <c r="F2" s="39"/>
      <c r="G2" s="39"/>
      <c r="H2" s="37"/>
      <c r="I2" s="39"/>
      <c r="J2" s="39"/>
      <c r="K2" s="57"/>
      <c r="L2" s="5" t="s">
        <v>3</v>
      </c>
      <c r="M2" s="5" t="s">
        <v>4</v>
      </c>
      <c r="N2" s="5" t="s">
        <v>5</v>
      </c>
      <c r="O2" s="57"/>
      <c r="P2" s="39"/>
      <c r="Q2" s="39"/>
      <c r="R2" s="50"/>
    </row>
    <row r="3" spans="1:18" ht="14.25">
      <c r="A3" s="2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9"/>
    </row>
    <row r="4" spans="1:18" ht="195" customHeight="1">
      <c r="A4" s="16">
        <v>1</v>
      </c>
      <c r="B4" s="7" t="s">
        <v>9</v>
      </c>
      <c r="C4" s="21" t="s">
        <v>26</v>
      </c>
      <c r="D4" s="21" t="s">
        <v>27</v>
      </c>
      <c r="E4" s="21" t="s">
        <v>30</v>
      </c>
      <c r="F4" s="22" t="s">
        <v>29</v>
      </c>
      <c r="G4" s="22" t="s">
        <v>28</v>
      </c>
      <c r="H4" s="8">
        <v>37754</v>
      </c>
      <c r="I4" s="25">
        <v>3</v>
      </c>
      <c r="J4" s="25" t="s">
        <v>49</v>
      </c>
      <c r="K4" s="24" t="s">
        <v>50</v>
      </c>
      <c r="L4" s="10">
        <v>640</v>
      </c>
      <c r="M4" s="10">
        <v>200</v>
      </c>
      <c r="N4" s="10">
        <v>840</v>
      </c>
      <c r="O4" s="10">
        <v>1211.975</v>
      </c>
      <c r="P4" s="9">
        <v>840</v>
      </c>
      <c r="Q4" s="22" t="s">
        <v>21</v>
      </c>
      <c r="R4" s="30" t="s">
        <v>62</v>
      </c>
    </row>
    <row r="5" spans="1:18" ht="165" customHeight="1">
      <c r="A5" s="16">
        <v>2</v>
      </c>
      <c r="B5" s="7" t="s">
        <v>6</v>
      </c>
      <c r="C5" s="21" t="s">
        <v>39</v>
      </c>
      <c r="D5" s="21" t="s">
        <v>22</v>
      </c>
      <c r="E5" s="21" t="s">
        <v>52</v>
      </c>
      <c r="F5" s="22" t="s">
        <v>31</v>
      </c>
      <c r="G5" s="21" t="s">
        <v>53</v>
      </c>
      <c r="H5" s="8">
        <v>37914</v>
      </c>
      <c r="I5" s="25">
        <v>3.25</v>
      </c>
      <c r="J5" s="25" t="s">
        <v>55</v>
      </c>
      <c r="K5" s="24" t="s">
        <v>51</v>
      </c>
      <c r="L5" s="10">
        <v>800</v>
      </c>
      <c r="M5" s="10">
        <v>200</v>
      </c>
      <c r="N5" s="10">
        <v>1000</v>
      </c>
      <c r="O5" s="10">
        <v>740.315</v>
      </c>
      <c r="P5" s="9">
        <v>1000</v>
      </c>
      <c r="Q5" s="22" t="s">
        <v>21</v>
      </c>
      <c r="R5" s="31" t="s">
        <v>63</v>
      </c>
    </row>
    <row r="6" spans="1:18" ht="201" customHeight="1">
      <c r="A6" s="16">
        <v>3</v>
      </c>
      <c r="B6" s="7" t="s">
        <v>7</v>
      </c>
      <c r="C6" s="21" t="s">
        <v>18</v>
      </c>
      <c r="D6" s="21" t="s">
        <v>25</v>
      </c>
      <c r="E6" s="21" t="s">
        <v>57</v>
      </c>
      <c r="F6" s="22" t="s">
        <v>20</v>
      </c>
      <c r="G6" s="22" t="s">
        <v>58</v>
      </c>
      <c r="H6" s="8">
        <v>38446</v>
      </c>
      <c r="I6" s="25">
        <v>7</v>
      </c>
      <c r="J6" s="25" t="s">
        <v>49</v>
      </c>
      <c r="K6" s="24" t="s">
        <v>44</v>
      </c>
      <c r="L6" s="10">
        <v>750</v>
      </c>
      <c r="M6" s="10">
        <v>250</v>
      </c>
      <c r="N6" s="10">
        <v>1000</v>
      </c>
      <c r="O6" s="10">
        <v>250</v>
      </c>
      <c r="P6" s="9">
        <v>1000</v>
      </c>
      <c r="Q6" s="22" t="s">
        <v>21</v>
      </c>
      <c r="R6" s="30" t="s">
        <v>64</v>
      </c>
    </row>
    <row r="7" spans="1:18" ht="231.75" customHeight="1">
      <c r="A7" s="16">
        <v>4</v>
      </c>
      <c r="B7" s="7" t="s">
        <v>8</v>
      </c>
      <c r="C7" s="21" t="s">
        <v>23</v>
      </c>
      <c r="D7" s="21" t="s">
        <v>22</v>
      </c>
      <c r="E7" s="21" t="s">
        <v>24</v>
      </c>
      <c r="F7" s="21" t="s">
        <v>46</v>
      </c>
      <c r="G7" s="21" t="s">
        <v>59</v>
      </c>
      <c r="H7" s="8">
        <v>38488</v>
      </c>
      <c r="I7" s="25">
        <v>5</v>
      </c>
      <c r="J7" s="25" t="s">
        <v>56</v>
      </c>
      <c r="K7" s="24" t="s">
        <v>45</v>
      </c>
      <c r="L7" s="10">
        <v>900</v>
      </c>
      <c r="M7" s="10">
        <v>300</v>
      </c>
      <c r="N7" s="10">
        <f>SUM(L7:M7)</f>
        <v>1200</v>
      </c>
      <c r="O7" s="10">
        <v>65.22</v>
      </c>
      <c r="P7" s="9">
        <v>1200</v>
      </c>
      <c r="Q7" s="22" t="s">
        <v>21</v>
      </c>
      <c r="R7" s="31" t="s">
        <v>65</v>
      </c>
    </row>
    <row r="8" spans="1:18" s="1" customFormat="1" ht="196.5" customHeight="1">
      <c r="A8" s="40">
        <v>5</v>
      </c>
      <c r="B8" s="12" t="s">
        <v>10</v>
      </c>
      <c r="C8" s="45" t="s">
        <v>33</v>
      </c>
      <c r="D8" s="45" t="s">
        <v>32</v>
      </c>
      <c r="E8" s="42" t="s">
        <v>61</v>
      </c>
      <c r="F8" s="45" t="s">
        <v>34</v>
      </c>
      <c r="G8" s="45" t="s">
        <v>35</v>
      </c>
      <c r="H8" s="13">
        <v>39153</v>
      </c>
      <c r="I8" s="47">
        <v>7</v>
      </c>
      <c r="J8" s="47" t="s">
        <v>60</v>
      </c>
      <c r="K8" s="42" t="s">
        <v>43</v>
      </c>
      <c r="L8" s="9"/>
      <c r="M8" s="9"/>
      <c r="N8" s="9"/>
      <c r="O8" s="14"/>
      <c r="P8" s="11"/>
      <c r="Q8" s="58" t="s">
        <v>36</v>
      </c>
      <c r="R8" s="51" t="s">
        <v>66</v>
      </c>
    </row>
    <row r="9" spans="1:18" s="1" customFormat="1" ht="21">
      <c r="A9" s="40"/>
      <c r="B9" s="15" t="s">
        <v>11</v>
      </c>
      <c r="C9" s="45"/>
      <c r="D9" s="45"/>
      <c r="E9" s="43"/>
      <c r="F9" s="45"/>
      <c r="G9" s="45"/>
      <c r="H9" s="13"/>
      <c r="I9" s="47"/>
      <c r="J9" s="47"/>
      <c r="K9" s="43"/>
      <c r="L9" s="9">
        <f>+N9-M9</f>
        <v>393</v>
      </c>
      <c r="M9" s="9">
        <v>157</v>
      </c>
      <c r="N9" s="9">
        <v>550</v>
      </c>
      <c r="O9" s="10">
        <v>157.66</v>
      </c>
      <c r="P9" s="10">
        <v>550</v>
      </c>
      <c r="Q9" s="58"/>
      <c r="R9" s="51"/>
    </row>
    <row r="10" spans="1:18" s="1" customFormat="1" ht="22.5" customHeight="1" thickBot="1">
      <c r="A10" s="41"/>
      <c r="B10" s="17" t="s">
        <v>12</v>
      </c>
      <c r="C10" s="46"/>
      <c r="D10" s="46"/>
      <c r="E10" s="44"/>
      <c r="F10" s="46"/>
      <c r="G10" s="46"/>
      <c r="H10" s="18"/>
      <c r="I10" s="48"/>
      <c r="J10" s="48"/>
      <c r="K10" s="44"/>
      <c r="L10" s="19">
        <f>+N10-M10</f>
        <v>107</v>
      </c>
      <c r="M10" s="19">
        <v>43</v>
      </c>
      <c r="N10" s="19">
        <v>150</v>
      </c>
      <c r="O10" s="20">
        <v>45.2</v>
      </c>
      <c r="P10" s="19">
        <v>150</v>
      </c>
      <c r="Q10" s="59"/>
      <c r="R10" s="52"/>
    </row>
    <row r="11" spans="1:18" ht="15" thickBo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21" thickBot="1">
      <c r="A12" s="2" t="s">
        <v>5</v>
      </c>
      <c r="B12" s="53"/>
      <c r="C12" s="54"/>
      <c r="D12" s="54"/>
      <c r="E12" s="54"/>
      <c r="F12" s="54"/>
      <c r="G12" s="54"/>
      <c r="H12" s="54"/>
      <c r="I12" s="54"/>
      <c r="J12" s="54"/>
      <c r="K12" s="55"/>
      <c r="L12" s="3">
        <f>SUM(L4:L11)</f>
        <v>3590</v>
      </c>
      <c r="M12" s="3">
        <f>SUM(M4:M11)</f>
        <v>1150</v>
      </c>
      <c r="N12" s="3">
        <f>SUM(N4:N11)</f>
        <v>4740</v>
      </c>
      <c r="O12" s="3">
        <f>SUM(O4:O11)</f>
        <v>2470.3699999999994</v>
      </c>
      <c r="P12" s="4">
        <f>SUM(P4:P11)</f>
        <v>4740</v>
      </c>
      <c r="Q12" s="4"/>
      <c r="R12" s="4"/>
    </row>
  </sheetData>
  <sheetProtection/>
  <autoFilter ref="A3:Q10"/>
  <mergeCells count="28">
    <mergeCell ref="I1:I2"/>
    <mergeCell ref="K8:K10"/>
    <mergeCell ref="Q8:Q10"/>
    <mergeCell ref="E1:E2"/>
    <mergeCell ref="D1:D2"/>
    <mergeCell ref="L1:N1"/>
    <mergeCell ref="K1:K2"/>
    <mergeCell ref="J1:J2"/>
    <mergeCell ref="I8:I10"/>
    <mergeCell ref="G8:G10"/>
    <mergeCell ref="F8:F10"/>
    <mergeCell ref="R1:R2"/>
    <mergeCell ref="R8:R10"/>
    <mergeCell ref="B12:K12"/>
    <mergeCell ref="O1:O2"/>
    <mergeCell ref="P1:P2"/>
    <mergeCell ref="G1:G2"/>
    <mergeCell ref="F1:F2"/>
    <mergeCell ref="A1:A2"/>
    <mergeCell ref="B1:B2"/>
    <mergeCell ref="H1:H2"/>
    <mergeCell ref="C1:C2"/>
    <mergeCell ref="Q1:Q2"/>
    <mergeCell ref="A8:A10"/>
    <mergeCell ref="E8:E10"/>
    <mergeCell ref="D8:D10"/>
    <mergeCell ref="C8:C10"/>
    <mergeCell ref="J8:J10"/>
  </mergeCells>
  <hyperlinks>
    <hyperlink ref="R4" location="'Annexure-A'!A1" display="Annexure-A"/>
    <hyperlink ref="R5" location="'Annexure-B'!A1" display="Annexure-B"/>
    <hyperlink ref="R6" location="'Annexure-C'!A1" display="Annexure-C"/>
    <hyperlink ref="R7" location="'Annexure-D'!A1" display="Annexure-D"/>
    <hyperlink ref="R8" location="'Annexure-V'!A1" display="Annexure-V"/>
    <hyperlink ref="R8:R10" location="'Annexure-E'!A1" display="Annexure-E"/>
  </hyperlinks>
  <printOptions/>
  <pageMargins left="0.25" right="0.24" top="0.75" bottom="0.75" header="0.3" footer="0.3"/>
  <pageSetup horizontalDpi="600" verticalDpi="600" orientation="landscape" scale="30" r:id="rId1"/>
  <headerFooter>
    <oddHeader>&amp;C&amp;"-,Bold"&amp;18&amp;EStatement Showing TFC Issues by Special Purpose Vehicles (SPVs)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view="pageBreakPreview" zoomScale="60" zoomScalePageLayoutView="0" workbookViewId="0" topLeftCell="A1">
      <selection activeCell="A1" sqref="A1:P2"/>
    </sheetView>
  </sheetViews>
  <sheetFormatPr defaultColWidth="9.140625" defaultRowHeight="15"/>
  <sheetData>
    <row r="1" spans="1:16" ht="14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</sheetData>
  <sheetProtection/>
  <mergeCells count="1">
    <mergeCell ref="A1:P2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showGridLines="0" view="pageBreakPreview" zoomScale="60" zoomScaleNormal="70" zoomScalePageLayoutView="0" workbookViewId="0" topLeftCell="A1">
      <selection activeCell="A1" sqref="A1:M2"/>
    </sheetView>
  </sheetViews>
  <sheetFormatPr defaultColWidth="9.140625" defaultRowHeight="15"/>
  <sheetData>
    <row r="1" spans="1:13" ht="1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</sheetData>
  <sheetProtection/>
  <mergeCells count="1">
    <mergeCell ref="A1:M2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showGridLines="0" view="pageBreakPreview" zoomScale="70" zoomScaleSheetLayoutView="70" zoomScalePageLayoutView="0" workbookViewId="0" topLeftCell="A1">
      <selection activeCell="A1" sqref="A1:K2"/>
    </sheetView>
  </sheetViews>
  <sheetFormatPr defaultColWidth="9.140625" defaultRowHeight="15"/>
  <sheetData>
    <row r="1" spans="1:11" ht="14.2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showGridLines="0" view="pageBreakPreview" zoomScale="60" zoomScaleNormal="85" zoomScalePageLayoutView="0" workbookViewId="0" topLeftCell="A1">
      <selection activeCell="A1" sqref="A1:H2"/>
    </sheetView>
  </sheetViews>
  <sheetFormatPr defaultColWidth="9.140625" defaultRowHeight="15"/>
  <sheetData>
    <row r="1" spans="1:8" ht="14.25">
      <c r="A1" s="61" t="s">
        <v>8</v>
      </c>
      <c r="B1" s="61"/>
      <c r="C1" s="61"/>
      <c r="D1" s="61"/>
      <c r="E1" s="61"/>
      <c r="F1" s="61"/>
      <c r="G1" s="61"/>
      <c r="H1" s="61"/>
    </row>
    <row r="2" spans="1:8" ht="14.25">
      <c r="A2" s="61"/>
      <c r="B2" s="61"/>
      <c r="C2" s="61"/>
      <c r="D2" s="61"/>
      <c r="E2" s="61"/>
      <c r="F2" s="61"/>
      <c r="G2" s="61"/>
      <c r="H2" s="61"/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"/>
  <sheetViews>
    <sheetView showGridLines="0" view="pageBreakPreview" zoomScale="55" zoomScaleSheetLayoutView="55" zoomScalePageLayoutView="0" workbookViewId="0" topLeftCell="A1">
      <selection activeCell="A1" sqref="A1:O2"/>
    </sheetView>
  </sheetViews>
  <sheetFormatPr defaultColWidth="9.140625" defaultRowHeight="15"/>
  <sheetData>
    <row r="1" spans="1:15" ht="14.2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awais.ali</dc:creator>
  <cp:keywords/>
  <dc:description/>
  <cp:lastModifiedBy>Muhammad Sajid Gondal</cp:lastModifiedBy>
  <cp:lastPrinted>2011-01-05T13:15:07Z</cp:lastPrinted>
  <dcterms:created xsi:type="dcterms:W3CDTF">2010-12-29T09:18:13Z</dcterms:created>
  <dcterms:modified xsi:type="dcterms:W3CDTF">2016-03-18T06:42:24Z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